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현장 자료\청라 SK V1\"/>
    </mc:Choice>
  </mc:AlternateContent>
  <xr:revisionPtr revIDLastSave="0" documentId="13_ncr:1_{3992EAFF-E7B9-4B78-86FD-891F8EA31EDB}" xr6:coauthVersionLast="47" xr6:coauthVersionMax="47" xr10:uidLastSave="{00000000-0000-0000-0000-000000000000}"/>
  <bookViews>
    <workbookView xWindow="-120" yWindow="-120" windowWidth="29040" windowHeight="15720" xr2:uid="{1263090B-0C77-4891-A0A4-0FA6C1A9ADB3}"/>
  </bookViews>
  <sheets>
    <sheet name="상가 판매가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9" i="1" l="1"/>
  <c r="R48" i="1"/>
  <c r="T48" i="1" s="1"/>
  <c r="R47" i="1"/>
  <c r="R46" i="1"/>
  <c r="R45" i="1"/>
  <c r="T45" i="1" s="1"/>
  <c r="R44" i="1"/>
  <c r="T44" i="1" s="1"/>
  <c r="R43" i="1"/>
  <c r="R42" i="1"/>
  <c r="T42" i="1" s="1"/>
  <c r="R41" i="1"/>
  <c r="T41" i="1" s="1"/>
  <c r="R40" i="1"/>
  <c r="T40" i="1" s="1"/>
  <c r="R39" i="1"/>
  <c r="T39" i="1" s="1"/>
  <c r="R38" i="1"/>
  <c r="T38" i="1" s="1"/>
  <c r="R37" i="1"/>
  <c r="R36" i="1"/>
  <c r="T36" i="1" s="1"/>
  <c r="R35" i="1"/>
  <c r="R34" i="1"/>
  <c r="R33" i="1"/>
  <c r="T33" i="1" s="1"/>
  <c r="R32" i="1"/>
  <c r="T32" i="1" s="1"/>
  <c r="R31" i="1"/>
  <c r="R30" i="1"/>
  <c r="T30" i="1" s="1"/>
  <c r="R29" i="1"/>
  <c r="T29" i="1" s="1"/>
  <c r="R28" i="1"/>
  <c r="T28" i="1" s="1"/>
  <c r="R27" i="1"/>
  <c r="T27" i="1" s="1"/>
  <c r="R26" i="1"/>
  <c r="T26" i="1" s="1"/>
  <c r="R25" i="1"/>
  <c r="R24" i="1"/>
  <c r="T24" i="1" s="1"/>
  <c r="R23" i="1"/>
  <c r="R22" i="1"/>
  <c r="R21" i="1"/>
  <c r="T21" i="1" s="1"/>
  <c r="R20" i="1"/>
  <c r="T20" i="1" s="1"/>
  <c r="R19" i="1"/>
  <c r="R18" i="1"/>
  <c r="T18" i="1" s="1"/>
  <c r="R17" i="1"/>
  <c r="T17" i="1" s="1"/>
  <c r="R16" i="1"/>
  <c r="T16" i="1" s="1"/>
  <c r="R15" i="1"/>
  <c r="T15" i="1" s="1"/>
  <c r="R14" i="1"/>
  <c r="T14" i="1" s="1"/>
  <c r="R13" i="1"/>
  <c r="R12" i="1"/>
  <c r="T12" i="1" s="1"/>
  <c r="R11" i="1"/>
  <c r="R10" i="1"/>
  <c r="R9" i="1"/>
  <c r="T9" i="1" s="1"/>
  <c r="R8" i="1"/>
  <c r="T8" i="1" s="1"/>
  <c r="R7" i="1"/>
  <c r="R6" i="1"/>
  <c r="T6" i="1" s="1"/>
  <c r="R5" i="1"/>
  <c r="T5" i="1" s="1"/>
  <c r="T49" i="1"/>
  <c r="T47" i="1"/>
  <c r="T46" i="1"/>
  <c r="T43" i="1"/>
  <c r="T37" i="1"/>
  <c r="T35" i="1"/>
  <c r="T34" i="1"/>
  <c r="T31" i="1"/>
  <c r="T25" i="1"/>
  <c r="T23" i="1"/>
  <c r="T22" i="1"/>
  <c r="T19" i="1"/>
  <c r="T13" i="1"/>
  <c r="T11" i="1"/>
  <c r="T10" i="1"/>
  <c r="T7" i="1"/>
  <c r="T50" i="1" l="1"/>
</calcChain>
</file>

<file path=xl/sharedStrings.xml><?xml version="1.0" encoding="utf-8"?>
<sst xmlns="http://schemas.openxmlformats.org/spreadsheetml/2006/main" count="255" uniqueCount="79">
  <si>
    <t>원분양가</t>
  </si>
  <si>
    <t>판매가</t>
  </si>
  <si>
    <t>No.</t>
  </si>
  <si>
    <t>동호수</t>
  </si>
  <si>
    <t>전용
m2</t>
  </si>
  <si>
    <t>전용
평형</t>
  </si>
  <si>
    <t>향</t>
  </si>
  <si>
    <t>조망</t>
  </si>
  <si>
    <t>층</t>
  </si>
  <si>
    <t>용도</t>
  </si>
  <si>
    <t>VAT</t>
  </si>
  <si>
    <t>부가세비율</t>
  </si>
  <si>
    <t>분양대금
(VAT제외)</t>
  </si>
  <si>
    <t>분양대금</t>
  </si>
  <si>
    <t>전용
평단가</t>
  </si>
  <si>
    <t>전용률 반영</t>
  </si>
  <si>
    <t>계약
평단가</t>
  </si>
  <si>
    <t>판매가
(VAT제외)</t>
  </si>
  <si>
    <t>부가세</t>
  </si>
  <si>
    <t>할인률</t>
  </si>
  <si>
    <t>전용평당가</t>
  </si>
  <si>
    <t>계약평당가</t>
  </si>
  <si>
    <t>B129</t>
  </si>
  <si>
    <t>내측</t>
  </si>
  <si>
    <t>지하</t>
  </si>
  <si>
    <t>B1</t>
  </si>
  <si>
    <t>지원시설-근린생활시설</t>
  </si>
  <si>
    <t>0101</t>
  </si>
  <si>
    <t>동향</t>
  </si>
  <si>
    <t>오피스</t>
  </si>
  <si>
    <t>1F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</si>
  <si>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</si>
  <si>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</si>
  <si>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</si>
  <si>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</si>
  <si>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</si>
  <si>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</si>
  <si>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</si>
  <si>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</si>
  <si>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</si>
  <si>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</si>
  <si>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</si>
  <si>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</si>
  <si>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</si>
  <si>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</si>
  <si>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</si>
  <si>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</si>
  <si>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</si>
  <si>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</si>
  <si>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</si>
  <si>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</si>
  <si>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</si>
  <si>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</si>
  <si>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</si>
  <si>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</si>
  <si>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</si>
  <si>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</si>
  <si>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</si>
  <si>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</si>
  <si>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</si>
  <si>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</si>
  <si>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</si>
  <si>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</si>
  <si>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</si>
  <si>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남향</t>
  </si>
  <si>
    <t>적재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</si>
  <si>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</si>
  <si>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</si>
  <si>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</si>
  <si>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</si>
  <si>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</si>
  <si>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</si>
  <si>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</si>
  <si>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</si>
  <si>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</si>
  <si>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</si>
  <si>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</si>
  <si>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합계</t>
  </si>
  <si>
    <t>미정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</si>
</sst>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_-* #,##0.00_-;\-* #,##0.0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theme="1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0"/>
      <color rgb="FFFFFF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dotted">
        <color theme="0"/>
      </bottom>
      <diagonal/>
    </border>
    <border>
      <left/>
      <right/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 style="thin">
        <color theme="0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</cellStyleXfs>
  <cellXfs count="30">
    <xf numFmtId="0" fontId="0" fillId="0" borderId="0" xfId="0">
      <alignment vertical="center"/>
    </xf>
    <xf numFmtId="41" fontId="0" fillId="0" borderId="0" xfId="2" applyFont="1">
      <alignment vertical="center"/>
    </xf>
    <xf numFmtId="10" fontId="0" fillId="0" borderId="0" xfId="1" applyNumberFormat="1" applyFont="1">
      <alignment vertical="center"/>
    </xf>
    <xf numFmtId="41" fontId="6" fillId="0" borderId="0" xfId="2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41" fontId="6" fillId="0" borderId="0" xfId="1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1" fontId="7" fillId="2" borderId="1" xfId="2" applyFont="1" applyFill="1" applyBorder="1">
      <alignment vertical="center"/>
    </xf>
    <xf numFmtId="10" fontId="7" fillId="2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41" fontId="6" fillId="6" borderId="0" xfId="1" applyNumberFormat="1" applyFont="1" applyFill="1" applyAlignment="1">
      <alignment horizontal="center" vertical="center"/>
    </xf>
    <xf numFmtId="10" fontId="6" fillId="6" borderId="0" xfId="1" applyNumberFormat="1" applyFont="1" applyFill="1" applyAlignment="1">
      <alignment horizontal="center" vertical="center"/>
    </xf>
    <xf numFmtId="41" fontId="6" fillId="6" borderId="0" xfId="2" applyFont="1" applyFill="1">
      <alignment vertical="center"/>
    </xf>
    <xf numFmtId="177" fontId="7" fillId="2" borderId="1" xfId="2" applyNumberFormat="1" applyFont="1" applyFill="1" applyBorder="1">
      <alignment vertical="center"/>
    </xf>
    <xf numFmtId="41" fontId="9" fillId="2" borderId="1" xfId="2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0" fontId="6" fillId="7" borderId="5" xfId="1" applyNumberFormat="1" applyFont="1" applyFill="1" applyBorder="1" applyAlignment="1">
      <alignment horizontal="center" vertical="center"/>
    </xf>
    <xf numFmtId="10" fontId="6" fillId="7" borderId="6" xfId="1" applyNumberFormat="1" applyFont="1" applyFill="1" applyBorder="1" applyAlignment="1">
      <alignment horizontal="center" vertical="center"/>
    </xf>
    <xf numFmtId="10" fontId="6" fillId="7" borderId="7" xfId="1" applyNumberFormat="1" applyFont="1" applyFill="1" applyBorder="1" applyAlignment="1">
      <alignment horizontal="center" vertical="center"/>
    </xf>
    <xf numFmtId="41" fontId="6" fillId="0" borderId="0" xfId="2" applyFon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백분율" xfId="1" builtinId="5"/>
    <cellStyle name="쉼표 [0] 2" xfId="2" xr:uid="{97B7307A-1C09-42DB-B6A4-5B33610AFEAD}"/>
    <cellStyle name="표준" xfId="0" builtinId="0"/>
    <cellStyle name="표준 2" xfId="4" xr:uid="{852A1310-2FDE-4331-B67A-84CD5C51783E}"/>
    <cellStyle name="표준 5" xfId="3" xr:uid="{4E8A58CE-7026-4FF7-B0B1-28E143CDAD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E53A-A5E2-4DD7-842B-C42AE1E60B83}">
  <dimension ref="B2:V52"/>
  <sheetViews>
    <sheetView tabSelected="1" zoomScale="85" zoomScaleNormal="8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N7" sqref="N7"/>
    </sheetView>
  </sheetViews>
  <sheetFormatPr defaultRowHeight="16.5" x14ac:dyDescent="0.3"/>
  <cols>
    <col min="1" max="1" width="4.5" customWidth="1"/>
    <col min="9" max="9" width="19.25" bestFit="1" customWidth="1"/>
    <col min="10" max="10" width="12.875" bestFit="1" customWidth="1"/>
    <col min="11" max="11" width="11" bestFit="1" customWidth="1"/>
    <col min="12" max="12" width="18.375" bestFit="1" customWidth="1"/>
    <col min="13" max="13" width="13.875" bestFit="1" customWidth="1"/>
    <col min="14" max="14" width="11" bestFit="1" customWidth="1"/>
    <col min="15" max="15" width="11.625" bestFit="1" customWidth="1"/>
    <col min="16" max="16" width="11" bestFit="1" customWidth="1"/>
    <col min="17" max="17" width="14.625" bestFit="1" customWidth="1"/>
    <col min="18" max="18" width="15.375" bestFit="1" customWidth="1"/>
    <col min="19" max="19" width="13" bestFit="1" customWidth="1"/>
    <col min="20" max="20" width="8.5" style="29" bestFit="1" customWidth="1"/>
    <col min="21" max="22" width="10.5" bestFit="1" customWidth="1"/>
  </cols>
  <sheetData>
    <row r="2" spans="2:22" x14ac:dyDescent="0.3">
      <c r="J2" s="22" t="s">
        <v>0</v>
      </c>
      <c r="K2" s="22"/>
      <c r="L2" s="22"/>
      <c r="M2" s="22"/>
      <c r="N2" s="22"/>
      <c r="O2" s="22"/>
      <c r="P2" s="23"/>
      <c r="Q2" s="20" t="s">
        <v>1</v>
      </c>
      <c r="R2" s="21"/>
      <c r="S2" s="21"/>
      <c r="T2" s="21"/>
      <c r="U2" s="21"/>
      <c r="V2" s="21"/>
    </row>
    <row r="3" spans="2:22" ht="33" x14ac:dyDescent="0.3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11" t="s">
        <v>1</v>
      </c>
      <c r="R3" s="12" t="s">
        <v>17</v>
      </c>
      <c r="S3" s="11" t="s">
        <v>18</v>
      </c>
      <c r="T3" s="11" t="s">
        <v>19</v>
      </c>
      <c r="U3" s="12" t="s">
        <v>20</v>
      </c>
      <c r="V3" s="12" t="s">
        <v>21</v>
      </c>
    </row>
    <row r="4" spans="2:22" x14ac:dyDescent="0.3">
      <c r="B4" s="4">
        <v>1</v>
      </c>
      <c r="C4" s="4" t="s">
        <v>22</v>
      </c>
      <c r="D4" s="4">
        <v>945.51</v>
      </c>
      <c r="E4" s="4">
        <v>286.016775</v>
      </c>
      <c r="F4" s="4" t="s">
        <v>23</v>
      </c>
      <c r="G4" s="4" t="s">
        <v>24</v>
      </c>
      <c r="H4" s="4" t="s">
        <v>25</v>
      </c>
      <c r="I4" s="4" t="s">
        <v>26</v>
      </c>
      <c r="J4" s="7">
        <v>350445000</v>
      </c>
      <c r="K4" s="6">
        <v>6.9351859089735207E-2</v>
      </c>
      <c r="L4" s="3">
        <v>4702700000</v>
      </c>
      <c r="M4" s="3">
        <v>5053145000</v>
      </c>
      <c r="N4" s="3">
        <v>16442042.603969645</v>
      </c>
      <c r="O4" s="3">
        <v>8149974.7426317912</v>
      </c>
      <c r="P4" s="3">
        <v>7716769.9532256778</v>
      </c>
      <c r="Q4" s="3"/>
      <c r="R4" s="3"/>
      <c r="S4" s="3"/>
      <c r="T4" s="24" t="s">
        <v>78</v>
      </c>
      <c r="U4" s="3"/>
      <c r="V4" s="3"/>
    </row>
    <row r="5" spans="2:22" x14ac:dyDescent="0.3">
      <c r="B5" s="4">
        <v>2</v>
      </c>
      <c r="C5" s="4" t="s">
        <v>27</v>
      </c>
      <c r="D5" s="4">
        <v>70.150000000000006</v>
      </c>
      <c r="E5" s="4">
        <v>21.220375000000001</v>
      </c>
      <c r="F5" s="4" t="s">
        <v>28</v>
      </c>
      <c r="G5" s="4" t="s">
        <v>29</v>
      </c>
      <c r="H5" s="4" t="s">
        <v>30</v>
      </c>
      <c r="I5" s="4" t="s">
        <v>26</v>
      </c>
      <c r="J5" s="7">
        <v>78641000</v>
      </c>
      <c r="K5" s="6">
        <v>6.9351932772516389E-2</v>
      </c>
      <c r="L5" s="3">
        <v>1055300000</v>
      </c>
      <c r="M5" s="3">
        <v>1133941000</v>
      </c>
      <c r="N5" s="3">
        <v>49730506.647502691</v>
      </c>
      <c r="O5" s="3">
        <v>24650366.312612288</v>
      </c>
      <c r="P5" s="3">
        <v>24217161.523206174</v>
      </c>
      <c r="Q5" s="3">
        <v>703000000</v>
      </c>
      <c r="R5" s="3">
        <f t="shared" ref="R5:R49" si="0">Q5-S5</f>
        <v>654242580</v>
      </c>
      <c r="S5" s="3">
        <v>48757420</v>
      </c>
      <c r="T5" s="25">
        <f t="shared" ref="T5:T49" si="1">1-(R5/L5)</f>
        <v>0.38004114469819006</v>
      </c>
      <c r="U5" s="3">
        <v>33130584.167339172</v>
      </c>
      <c r="V5" s="3">
        <v>16422830.571750028</v>
      </c>
    </row>
    <row r="6" spans="2:22" x14ac:dyDescent="0.3">
      <c r="B6" s="4">
        <v>3</v>
      </c>
      <c r="C6" s="4" t="s">
        <v>31</v>
      </c>
      <c r="D6" s="4">
        <v>63.45</v>
      </c>
      <c r="E6" s="4">
        <v>19.193625000000001</v>
      </c>
      <c r="F6" s="4" t="s">
        <v>28</v>
      </c>
      <c r="G6" s="4" t="s">
        <v>29</v>
      </c>
      <c r="H6" s="4" t="s">
        <v>30</v>
      </c>
      <c r="I6" s="4" t="s">
        <v>26</v>
      </c>
      <c r="J6" s="7">
        <v>65361000</v>
      </c>
      <c r="K6" s="6">
        <v>6.9351410827609844E-2</v>
      </c>
      <c r="L6" s="3">
        <v>877100000</v>
      </c>
      <c r="M6" s="3">
        <v>942461000</v>
      </c>
      <c r="N6" s="3">
        <v>45697464.652977221</v>
      </c>
      <c r="O6" s="3">
        <v>22651272.210799158</v>
      </c>
      <c r="P6" s="3">
        <v>22218067.421393044</v>
      </c>
      <c r="Q6" s="3">
        <v>584400000</v>
      </c>
      <c r="R6" s="3">
        <f t="shared" si="0"/>
        <v>543876180</v>
      </c>
      <c r="S6" s="3">
        <v>40523820</v>
      </c>
      <c r="T6" s="25">
        <f t="shared" si="1"/>
        <v>0.37991542583513849</v>
      </c>
      <c r="U6" s="3">
        <v>30443744.732951693</v>
      </c>
      <c r="V6" s="3">
        <v>15090964.264124155</v>
      </c>
    </row>
    <row r="7" spans="2:22" x14ac:dyDescent="0.3">
      <c r="B7" s="4">
        <v>4</v>
      </c>
      <c r="C7" s="4" t="s">
        <v>32</v>
      </c>
      <c r="D7" s="4">
        <v>63.45</v>
      </c>
      <c r="E7" s="4">
        <v>19.193625000000001</v>
      </c>
      <c r="F7" s="4" t="s">
        <v>28</v>
      </c>
      <c r="G7" s="4" t="s">
        <v>29</v>
      </c>
      <c r="H7" s="4" t="s">
        <v>30</v>
      </c>
      <c r="I7" s="4" t="s">
        <v>26</v>
      </c>
      <c r="J7" s="7">
        <v>65361000</v>
      </c>
      <c r="K7" s="6">
        <v>6.9351410827609844E-2</v>
      </c>
      <c r="L7" s="3">
        <v>877100000</v>
      </c>
      <c r="M7" s="3">
        <v>942461000</v>
      </c>
      <c r="N7" s="3">
        <v>45697464.652977221</v>
      </c>
      <c r="O7" s="3">
        <v>22651272.210799158</v>
      </c>
      <c r="P7" s="3">
        <v>22218067.421393044</v>
      </c>
      <c r="Q7" s="3">
        <v>565500000</v>
      </c>
      <c r="R7" s="3">
        <f t="shared" si="0"/>
        <v>526283400</v>
      </c>
      <c r="S7" s="3">
        <v>39216600</v>
      </c>
      <c r="T7" s="25">
        <f t="shared" si="1"/>
        <v>0.3999733211720442</v>
      </c>
      <c r="U7" s="3">
        <v>29461688.451243576</v>
      </c>
      <c r="V7" s="3">
        <v>14604158.965281442</v>
      </c>
    </row>
    <row r="8" spans="2:22" x14ac:dyDescent="0.3">
      <c r="B8" s="4">
        <v>5</v>
      </c>
      <c r="C8" s="4" t="s">
        <v>33</v>
      </c>
      <c r="D8" s="4">
        <v>63.45</v>
      </c>
      <c r="E8" s="4">
        <v>19.193625000000001</v>
      </c>
      <c r="F8" s="4" t="s">
        <v>28</v>
      </c>
      <c r="G8" s="4" t="s">
        <v>29</v>
      </c>
      <c r="H8" s="4" t="s">
        <v>30</v>
      </c>
      <c r="I8" s="4" t="s">
        <v>26</v>
      </c>
      <c r="J8" s="7">
        <v>65361000</v>
      </c>
      <c r="K8" s="6">
        <v>6.9351410827609844E-2</v>
      </c>
      <c r="L8" s="3">
        <v>877100000</v>
      </c>
      <c r="M8" s="3">
        <v>942461000</v>
      </c>
      <c r="N8" s="3">
        <v>45697464.652977221</v>
      </c>
      <c r="O8" s="3">
        <v>22651272.210799158</v>
      </c>
      <c r="P8" s="3">
        <v>22218067.421393044</v>
      </c>
      <c r="Q8" s="3">
        <v>565500000</v>
      </c>
      <c r="R8" s="3">
        <f t="shared" si="0"/>
        <v>526283400</v>
      </c>
      <c r="S8" s="3">
        <v>39216600</v>
      </c>
      <c r="T8" s="25">
        <f t="shared" si="1"/>
        <v>0.3999733211720442</v>
      </c>
      <c r="U8" s="3">
        <v>29461688.451243576</v>
      </c>
      <c r="V8" s="3">
        <v>14604158.965281442</v>
      </c>
    </row>
    <row r="9" spans="2:22" x14ac:dyDescent="0.3">
      <c r="B9" s="4">
        <v>6</v>
      </c>
      <c r="C9" s="4" t="s">
        <v>34</v>
      </c>
      <c r="D9" s="4">
        <v>63.45</v>
      </c>
      <c r="E9" s="4">
        <v>19.193625000000001</v>
      </c>
      <c r="F9" s="4" t="s">
        <v>28</v>
      </c>
      <c r="G9" s="4" t="s">
        <v>29</v>
      </c>
      <c r="H9" s="4" t="s">
        <v>30</v>
      </c>
      <c r="I9" s="4" t="s">
        <v>26</v>
      </c>
      <c r="J9" s="7">
        <v>65361000</v>
      </c>
      <c r="K9" s="6">
        <v>6.9351410827609844E-2</v>
      </c>
      <c r="L9" s="3">
        <v>877100000</v>
      </c>
      <c r="M9" s="3">
        <v>942461000</v>
      </c>
      <c r="N9" s="3">
        <v>45697464.652977221</v>
      </c>
      <c r="O9" s="3">
        <v>22651272.210799158</v>
      </c>
      <c r="P9" s="3">
        <v>22218067.421393044</v>
      </c>
      <c r="Q9" s="3">
        <v>565500000</v>
      </c>
      <c r="R9" s="3">
        <f t="shared" si="0"/>
        <v>526283400</v>
      </c>
      <c r="S9" s="3">
        <v>39216600</v>
      </c>
      <c r="T9" s="25">
        <f t="shared" si="1"/>
        <v>0.3999733211720442</v>
      </c>
      <c r="U9" s="3">
        <v>29461688.451243576</v>
      </c>
      <c r="V9" s="3">
        <v>14604158.965281442</v>
      </c>
    </row>
    <row r="10" spans="2:22" x14ac:dyDescent="0.3">
      <c r="B10" s="4">
        <v>7</v>
      </c>
      <c r="C10" s="4" t="s">
        <v>35</v>
      </c>
      <c r="D10" s="4">
        <v>63.45</v>
      </c>
      <c r="E10" s="4">
        <v>19.193625000000001</v>
      </c>
      <c r="F10" s="4" t="s">
        <v>28</v>
      </c>
      <c r="G10" s="4" t="s">
        <v>29</v>
      </c>
      <c r="H10" s="4" t="s">
        <v>30</v>
      </c>
      <c r="I10" s="4" t="s">
        <v>26</v>
      </c>
      <c r="J10" s="7">
        <v>65361000</v>
      </c>
      <c r="K10" s="6">
        <v>6.9351410827609844E-2</v>
      </c>
      <c r="L10" s="3">
        <v>877100000</v>
      </c>
      <c r="M10" s="3">
        <v>942461000</v>
      </c>
      <c r="N10" s="3">
        <v>45697464.652977221</v>
      </c>
      <c r="O10" s="3">
        <v>22651272.210799158</v>
      </c>
      <c r="P10" s="3">
        <v>22218067.421393044</v>
      </c>
      <c r="Q10" s="3">
        <v>565500000</v>
      </c>
      <c r="R10" s="3">
        <f t="shared" si="0"/>
        <v>526283400</v>
      </c>
      <c r="S10" s="3">
        <v>39216600</v>
      </c>
      <c r="T10" s="25">
        <f t="shared" si="1"/>
        <v>0.3999733211720442</v>
      </c>
      <c r="U10" s="3">
        <v>29461688.451243576</v>
      </c>
      <c r="V10" s="3">
        <v>14604158.965281442</v>
      </c>
    </row>
    <row r="11" spans="2:22" x14ac:dyDescent="0.3">
      <c r="B11" s="4">
        <v>8</v>
      </c>
      <c r="C11" s="4" t="s">
        <v>36</v>
      </c>
      <c r="D11" s="4">
        <v>103.99</v>
      </c>
      <c r="E11" s="4">
        <v>31.456974999999996</v>
      </c>
      <c r="F11" s="4" t="s">
        <v>28</v>
      </c>
      <c r="G11" s="4" t="s">
        <v>29</v>
      </c>
      <c r="H11" s="4" t="s">
        <v>30</v>
      </c>
      <c r="I11" s="4" t="s">
        <v>26</v>
      </c>
      <c r="J11" s="7">
        <v>111847000</v>
      </c>
      <c r="K11" s="6">
        <v>6.9351857420909796E-2</v>
      </c>
      <c r="L11" s="3">
        <v>1500900000</v>
      </c>
      <c r="M11" s="3">
        <v>1612747000</v>
      </c>
      <c r="N11" s="3">
        <v>47712788.658159286</v>
      </c>
      <c r="O11" s="3">
        <v>23650225.937904079</v>
      </c>
      <c r="P11" s="3">
        <v>23217021.148497965</v>
      </c>
      <c r="Q11" s="3">
        <v>999900000</v>
      </c>
      <c r="R11" s="3">
        <f t="shared" si="0"/>
        <v>930554860</v>
      </c>
      <c r="S11" s="3">
        <v>69345140</v>
      </c>
      <c r="T11" s="25">
        <f t="shared" si="1"/>
        <v>0.38000209207808644</v>
      </c>
      <c r="U11" s="3">
        <v>31786372.974515196</v>
      </c>
      <c r="V11" s="3">
        <v>15756505.083467184</v>
      </c>
    </row>
    <row r="12" spans="2:22" x14ac:dyDescent="0.3">
      <c r="B12" s="4">
        <v>9</v>
      </c>
      <c r="C12" s="4" t="s">
        <v>37</v>
      </c>
      <c r="D12" s="4">
        <v>70.150000000000006</v>
      </c>
      <c r="E12" s="4">
        <v>21.220375000000001</v>
      </c>
      <c r="F12" s="4" t="s">
        <v>28</v>
      </c>
      <c r="G12" s="4" t="s">
        <v>29</v>
      </c>
      <c r="H12" s="4" t="s">
        <v>30</v>
      </c>
      <c r="I12" s="4" t="s">
        <v>26</v>
      </c>
      <c r="J12" s="7">
        <v>75452000</v>
      </c>
      <c r="K12" s="6">
        <v>6.93523243672515E-2</v>
      </c>
      <c r="L12" s="3">
        <v>1012500000</v>
      </c>
      <c r="M12" s="3">
        <v>1087952000</v>
      </c>
      <c r="N12" s="3">
        <v>47713577.163457289</v>
      </c>
      <c r="O12" s="3">
        <v>23650616.783398032</v>
      </c>
      <c r="P12" s="3">
        <v>23217411.993991919</v>
      </c>
      <c r="Q12" s="3">
        <v>674600000</v>
      </c>
      <c r="R12" s="3">
        <f t="shared" si="0"/>
        <v>627819760</v>
      </c>
      <c r="S12" s="3">
        <v>46780240</v>
      </c>
      <c r="T12" s="25">
        <f t="shared" si="1"/>
        <v>0.37993110123456786</v>
      </c>
      <c r="U12" s="3">
        <v>31786914.227481842</v>
      </c>
      <c r="V12" s="3">
        <v>15756773.382562751</v>
      </c>
    </row>
    <row r="13" spans="2:22" x14ac:dyDescent="0.3">
      <c r="B13" s="4">
        <v>10</v>
      </c>
      <c r="C13" s="4" t="s">
        <v>38</v>
      </c>
      <c r="D13" s="4">
        <v>63.45</v>
      </c>
      <c r="E13" s="4">
        <v>19.193625000000001</v>
      </c>
      <c r="F13" s="4" t="s">
        <v>28</v>
      </c>
      <c r="G13" s="4" t="s">
        <v>29</v>
      </c>
      <c r="H13" s="4" t="s">
        <v>30</v>
      </c>
      <c r="I13" s="4" t="s">
        <v>26</v>
      </c>
      <c r="J13" s="7">
        <v>65361000</v>
      </c>
      <c r="K13" s="6">
        <v>6.9351410827609844E-2</v>
      </c>
      <c r="L13" s="3">
        <v>877100000</v>
      </c>
      <c r="M13" s="3">
        <v>942461000</v>
      </c>
      <c r="N13" s="3">
        <v>45697464.652977221</v>
      </c>
      <c r="O13" s="3">
        <v>22651272.210799158</v>
      </c>
      <c r="P13" s="3">
        <v>22218067.421393044</v>
      </c>
      <c r="Q13" s="3">
        <v>565500000</v>
      </c>
      <c r="R13" s="3">
        <f t="shared" si="0"/>
        <v>526283400</v>
      </c>
      <c r="S13" s="3">
        <v>39216600</v>
      </c>
      <c r="T13" s="25">
        <f t="shared" si="1"/>
        <v>0.3999733211720442</v>
      </c>
      <c r="U13" s="3">
        <v>29461688.451243576</v>
      </c>
      <c r="V13" s="3">
        <v>14604158.965281442</v>
      </c>
    </row>
    <row r="14" spans="2:22" x14ac:dyDescent="0.3">
      <c r="B14" s="4">
        <v>11</v>
      </c>
      <c r="C14" s="4" t="s">
        <v>39</v>
      </c>
      <c r="D14" s="4">
        <v>63.45</v>
      </c>
      <c r="E14" s="4">
        <v>19.193625000000001</v>
      </c>
      <c r="F14" s="4" t="s">
        <v>28</v>
      </c>
      <c r="G14" s="4" t="s">
        <v>29</v>
      </c>
      <c r="H14" s="4" t="s">
        <v>30</v>
      </c>
      <c r="I14" s="4" t="s">
        <v>26</v>
      </c>
      <c r="J14" s="7">
        <v>65361000</v>
      </c>
      <c r="K14" s="6">
        <v>6.9351410827609844E-2</v>
      </c>
      <c r="L14" s="3">
        <v>877100000</v>
      </c>
      <c r="M14" s="3">
        <v>942461000</v>
      </c>
      <c r="N14" s="3">
        <v>45697464.652977221</v>
      </c>
      <c r="O14" s="3">
        <v>22651272.210799158</v>
      </c>
      <c r="P14" s="3">
        <v>22218067.421393044</v>
      </c>
      <c r="Q14" s="3">
        <v>565500000</v>
      </c>
      <c r="R14" s="3">
        <f t="shared" si="0"/>
        <v>526283400</v>
      </c>
      <c r="S14" s="3">
        <v>39216600</v>
      </c>
      <c r="T14" s="25">
        <f t="shared" si="1"/>
        <v>0.3999733211720442</v>
      </c>
      <c r="U14" s="3">
        <v>29461688.451243576</v>
      </c>
      <c r="V14" s="3">
        <v>14604158.965281442</v>
      </c>
    </row>
    <row r="15" spans="2:22" x14ac:dyDescent="0.3">
      <c r="B15" s="4">
        <v>12</v>
      </c>
      <c r="C15" s="4" t="s">
        <v>40</v>
      </c>
      <c r="D15" s="4">
        <v>63.45</v>
      </c>
      <c r="E15" s="4">
        <v>19.193625000000001</v>
      </c>
      <c r="F15" s="4" t="s">
        <v>28</v>
      </c>
      <c r="G15" s="4" t="s">
        <v>29</v>
      </c>
      <c r="H15" s="4" t="s">
        <v>30</v>
      </c>
      <c r="I15" s="4" t="s">
        <v>26</v>
      </c>
      <c r="J15" s="7">
        <v>65361000</v>
      </c>
      <c r="K15" s="6">
        <v>6.9351410827609844E-2</v>
      </c>
      <c r="L15" s="3">
        <v>877100000</v>
      </c>
      <c r="M15" s="3">
        <v>942461000</v>
      </c>
      <c r="N15" s="3">
        <v>45697464.652977221</v>
      </c>
      <c r="O15" s="3">
        <v>22651272.210799158</v>
      </c>
      <c r="P15" s="3">
        <v>22218067.421393044</v>
      </c>
      <c r="Q15" s="3">
        <v>565500000</v>
      </c>
      <c r="R15" s="3">
        <f t="shared" si="0"/>
        <v>526283400</v>
      </c>
      <c r="S15" s="3">
        <v>39216600</v>
      </c>
      <c r="T15" s="25">
        <f t="shared" si="1"/>
        <v>0.3999733211720442</v>
      </c>
      <c r="U15" s="3">
        <v>29461688.451243576</v>
      </c>
      <c r="V15" s="3">
        <v>14604158.965281442</v>
      </c>
    </row>
    <row r="16" spans="2:22" x14ac:dyDescent="0.3">
      <c r="B16" s="4">
        <v>13</v>
      </c>
      <c r="C16" s="4" t="s">
        <v>41</v>
      </c>
      <c r="D16" s="4">
        <v>63.45</v>
      </c>
      <c r="E16" s="4">
        <v>19.193625000000001</v>
      </c>
      <c r="F16" s="4" t="s">
        <v>28</v>
      </c>
      <c r="G16" s="4" t="s">
        <v>29</v>
      </c>
      <c r="H16" s="4" t="s">
        <v>30</v>
      </c>
      <c r="I16" s="4" t="s">
        <v>26</v>
      </c>
      <c r="J16" s="7">
        <v>65361000</v>
      </c>
      <c r="K16" s="6">
        <v>6.9351410827609844E-2</v>
      </c>
      <c r="L16" s="3">
        <v>877100000</v>
      </c>
      <c r="M16" s="3">
        <v>942461000</v>
      </c>
      <c r="N16" s="3">
        <v>45697464.652977221</v>
      </c>
      <c r="O16" s="3">
        <v>22651272.210799158</v>
      </c>
      <c r="P16" s="3">
        <v>22218067.421393044</v>
      </c>
      <c r="Q16" s="3">
        <v>565500000</v>
      </c>
      <c r="R16" s="3">
        <f t="shared" si="0"/>
        <v>526283400</v>
      </c>
      <c r="S16" s="3">
        <v>39216600</v>
      </c>
      <c r="T16" s="25">
        <f t="shared" si="1"/>
        <v>0.3999733211720442</v>
      </c>
      <c r="U16" s="3">
        <v>29461688.451243576</v>
      </c>
      <c r="V16" s="3">
        <v>14604158.965281442</v>
      </c>
    </row>
    <row r="17" spans="2:22" x14ac:dyDescent="0.3">
      <c r="B17" s="4">
        <v>14</v>
      </c>
      <c r="C17" s="13" t="s">
        <v>42</v>
      </c>
      <c r="D17" s="13">
        <v>70.150000000000006</v>
      </c>
      <c r="E17" s="13">
        <v>21.220375000000001</v>
      </c>
      <c r="F17" s="13" t="s">
        <v>28</v>
      </c>
      <c r="G17" s="13" t="s">
        <v>29</v>
      </c>
      <c r="H17" s="13" t="s">
        <v>30</v>
      </c>
      <c r="I17" s="13" t="s">
        <v>26</v>
      </c>
      <c r="J17" s="14">
        <v>78641000</v>
      </c>
      <c r="K17" s="15">
        <v>6.9351932772516389E-2</v>
      </c>
      <c r="L17" s="16">
        <v>1055300000</v>
      </c>
      <c r="M17" s="16">
        <v>1133941000</v>
      </c>
      <c r="N17" s="16">
        <v>49730506.647502691</v>
      </c>
      <c r="O17" s="16">
        <v>24650366.312612288</v>
      </c>
      <c r="P17" s="16">
        <v>24217161.523206174</v>
      </c>
      <c r="Q17" s="16">
        <v>680400000</v>
      </c>
      <c r="R17" s="16">
        <f t="shared" si="0"/>
        <v>633215400</v>
      </c>
      <c r="S17" s="16">
        <v>47184600</v>
      </c>
      <c r="T17" s="25">
        <f t="shared" si="1"/>
        <v>0.39996645503648254</v>
      </c>
      <c r="U17" s="16">
        <v>32061855.645812102</v>
      </c>
      <c r="V17" s="16">
        <v>15893061.84362906</v>
      </c>
    </row>
    <row r="18" spans="2:22" x14ac:dyDescent="0.3">
      <c r="B18" s="4">
        <v>15</v>
      </c>
      <c r="C18" s="13" t="s">
        <v>43</v>
      </c>
      <c r="D18" s="13">
        <v>82.84</v>
      </c>
      <c r="E18" s="13">
        <v>25.059100000000001</v>
      </c>
      <c r="F18" s="13" t="s">
        <v>28</v>
      </c>
      <c r="G18" s="13" t="s">
        <v>29</v>
      </c>
      <c r="H18" s="13" t="s">
        <v>30</v>
      </c>
      <c r="I18" s="13" t="s">
        <v>26</v>
      </c>
      <c r="J18" s="14">
        <v>92867000</v>
      </c>
      <c r="K18" s="15">
        <v>6.9352018980379626E-2</v>
      </c>
      <c r="L18" s="16">
        <v>1246200000</v>
      </c>
      <c r="M18" s="16">
        <v>1339067000</v>
      </c>
      <c r="N18" s="16">
        <v>49730437.246349625</v>
      </c>
      <c r="O18" s="16">
        <v>24650331.91192022</v>
      </c>
      <c r="P18" s="16">
        <v>24217127.122514106</v>
      </c>
      <c r="Q18" s="16">
        <v>803500000</v>
      </c>
      <c r="R18" s="16">
        <f t="shared" si="0"/>
        <v>747779800</v>
      </c>
      <c r="S18" s="16">
        <v>55720200</v>
      </c>
      <c r="T18" s="25">
        <f t="shared" si="1"/>
        <v>0.39995201412293369</v>
      </c>
      <c r="U18" s="16">
        <v>32061813.872006577</v>
      </c>
      <c r="V18" s="16">
        <v>15893041.13635366</v>
      </c>
    </row>
    <row r="19" spans="2:22" x14ac:dyDescent="0.3">
      <c r="B19" s="4">
        <v>16</v>
      </c>
      <c r="C19" s="4" t="s">
        <v>44</v>
      </c>
      <c r="D19" s="4">
        <v>76.14</v>
      </c>
      <c r="E19" s="4">
        <v>23.032350000000001</v>
      </c>
      <c r="F19" s="4" t="s">
        <v>28</v>
      </c>
      <c r="G19" s="4" t="s">
        <v>29</v>
      </c>
      <c r="H19" s="4" t="s">
        <v>30</v>
      </c>
      <c r="I19" s="4" t="s">
        <v>26</v>
      </c>
      <c r="J19" s="7">
        <v>78432000</v>
      </c>
      <c r="K19" s="6">
        <v>6.9351649789730949E-2</v>
      </c>
      <c r="L19" s="3">
        <v>1052500000</v>
      </c>
      <c r="M19" s="3">
        <v>1130932000</v>
      </c>
      <c r="N19" s="3">
        <v>45696596.309104368</v>
      </c>
      <c r="O19" s="3">
        <v>22650841.791002654</v>
      </c>
      <c r="P19" s="3">
        <v>22217637.00159654</v>
      </c>
      <c r="Q19" s="3">
        <v>678600000</v>
      </c>
      <c r="R19" s="3">
        <f t="shared" si="0"/>
        <v>631540800</v>
      </c>
      <c r="S19" s="3">
        <v>47059200</v>
      </c>
      <c r="T19" s="25">
        <f t="shared" si="1"/>
        <v>0.3999612351543943</v>
      </c>
      <c r="U19" s="3">
        <v>29461136.184540439</v>
      </c>
      <c r="V19" s="3">
        <v>14603885.206676697</v>
      </c>
    </row>
    <row r="20" spans="2:22" x14ac:dyDescent="0.3">
      <c r="B20" s="4">
        <v>17</v>
      </c>
      <c r="C20" s="4" t="s">
        <v>45</v>
      </c>
      <c r="D20" s="4">
        <v>64.86</v>
      </c>
      <c r="E20" s="4">
        <v>19.620149999999999</v>
      </c>
      <c r="F20" s="4" t="s">
        <v>28</v>
      </c>
      <c r="G20" s="4" t="s">
        <v>29</v>
      </c>
      <c r="H20" s="4" t="s">
        <v>30</v>
      </c>
      <c r="I20" s="4" t="s">
        <v>26</v>
      </c>
      <c r="J20" s="7">
        <v>66807000</v>
      </c>
      <c r="K20" s="6">
        <v>6.9351722763355814E-2</v>
      </c>
      <c r="L20" s="3">
        <v>896500000</v>
      </c>
      <c r="M20" s="3">
        <v>963307000</v>
      </c>
      <c r="N20" s="3">
        <v>45692820.900961511</v>
      </c>
      <c r="O20" s="3">
        <v>22648970.400583073</v>
      </c>
      <c r="P20" s="3">
        <v>22215765.61117696</v>
      </c>
      <c r="Q20" s="3">
        <v>578000000</v>
      </c>
      <c r="R20" s="3">
        <f t="shared" si="0"/>
        <v>537915800</v>
      </c>
      <c r="S20" s="3">
        <v>40084200</v>
      </c>
      <c r="T20" s="25">
        <f t="shared" si="1"/>
        <v>0.39998237590630226</v>
      </c>
      <c r="U20" s="3">
        <v>29458704.444155626</v>
      </c>
      <c r="V20" s="3">
        <v>14602679.792967945</v>
      </c>
    </row>
    <row r="21" spans="2:22" x14ac:dyDescent="0.3">
      <c r="B21" s="4">
        <v>18</v>
      </c>
      <c r="C21" s="4" t="s">
        <v>46</v>
      </c>
      <c r="D21" s="4">
        <v>71.56</v>
      </c>
      <c r="E21" s="4">
        <v>21.646899999999999</v>
      </c>
      <c r="F21" s="4" t="s">
        <v>28</v>
      </c>
      <c r="G21" s="4" t="s">
        <v>29</v>
      </c>
      <c r="H21" s="4" t="s">
        <v>30</v>
      </c>
      <c r="I21" s="4" t="s">
        <v>26</v>
      </c>
      <c r="J21" s="7">
        <v>73715000</v>
      </c>
      <c r="K21" s="6">
        <v>6.9351735557405814E-2</v>
      </c>
      <c r="L21" s="3">
        <v>989200000</v>
      </c>
      <c r="M21" s="3">
        <v>1062915000</v>
      </c>
      <c r="N21" s="3">
        <v>45697074.407882884</v>
      </c>
      <c r="O21" s="3">
        <v>22651078.774512749</v>
      </c>
      <c r="P21" s="3">
        <v>22217873.985106636</v>
      </c>
      <c r="Q21" s="3">
        <v>637800000</v>
      </c>
      <c r="R21" s="3">
        <f t="shared" si="0"/>
        <v>593571000</v>
      </c>
      <c r="S21" s="3">
        <v>44229000</v>
      </c>
      <c r="T21" s="25">
        <f t="shared" si="1"/>
        <v>0.39994844318641332</v>
      </c>
      <c r="U21" s="3">
        <v>29461447.135617573</v>
      </c>
      <c r="V21" s="3">
        <v>14604039.345125632</v>
      </c>
    </row>
    <row r="22" spans="2:22" x14ac:dyDescent="0.3">
      <c r="B22" s="4">
        <v>19</v>
      </c>
      <c r="C22" s="4" t="s">
        <v>47</v>
      </c>
      <c r="D22" s="4">
        <v>60.14</v>
      </c>
      <c r="E22" s="4">
        <v>18.192350000000001</v>
      </c>
      <c r="F22" s="4" t="s">
        <v>23</v>
      </c>
      <c r="G22" s="4" t="s">
        <v>29</v>
      </c>
      <c r="H22" s="4" t="s">
        <v>30</v>
      </c>
      <c r="I22" s="4" t="s">
        <v>26</v>
      </c>
      <c r="J22" s="7">
        <v>42804000</v>
      </c>
      <c r="K22" s="6">
        <v>6.9351462401410227E-2</v>
      </c>
      <c r="L22" s="3">
        <v>574400000</v>
      </c>
      <c r="M22" s="3">
        <v>617204000</v>
      </c>
      <c r="N22" s="3">
        <v>31573710.927944984</v>
      </c>
      <c r="O22" s="3">
        <v>15650424.511841513</v>
      </c>
      <c r="P22" s="3">
        <v>15217219.7224354</v>
      </c>
      <c r="Q22" s="3">
        <v>339500000</v>
      </c>
      <c r="R22" s="3">
        <f t="shared" si="0"/>
        <v>315957800</v>
      </c>
      <c r="S22" s="3">
        <v>23542200</v>
      </c>
      <c r="T22" s="25">
        <f t="shared" si="1"/>
        <v>0.44993419220055708</v>
      </c>
      <c r="U22" s="3">
        <v>18659612.419505998</v>
      </c>
      <c r="V22" s="3">
        <v>9249569.8763491232</v>
      </c>
    </row>
    <row r="23" spans="2:22" x14ac:dyDescent="0.3">
      <c r="B23" s="4">
        <v>20</v>
      </c>
      <c r="C23" s="4" t="s">
        <v>48</v>
      </c>
      <c r="D23" s="4">
        <v>64.09</v>
      </c>
      <c r="E23" s="4">
        <v>19.387225000000001</v>
      </c>
      <c r="F23" s="4" t="s">
        <v>23</v>
      </c>
      <c r="G23" s="4" t="s">
        <v>29</v>
      </c>
      <c r="H23" s="4" t="s">
        <v>30</v>
      </c>
      <c r="I23" s="4" t="s">
        <v>26</v>
      </c>
      <c r="J23" s="7">
        <v>51441000</v>
      </c>
      <c r="K23" s="6">
        <v>6.9351700930648297E-2</v>
      </c>
      <c r="L23" s="3">
        <v>690300000</v>
      </c>
      <c r="M23" s="3">
        <v>741741000</v>
      </c>
      <c r="N23" s="3">
        <v>35605920.909258544</v>
      </c>
      <c r="O23" s="3">
        <v>17649106.202202737</v>
      </c>
      <c r="P23" s="3">
        <v>17215901.412796624</v>
      </c>
      <c r="Q23" s="3">
        <v>408000000</v>
      </c>
      <c r="R23" s="3">
        <f t="shared" si="0"/>
        <v>379707450</v>
      </c>
      <c r="S23" s="3">
        <v>28292550</v>
      </c>
      <c r="T23" s="25">
        <f t="shared" si="1"/>
        <v>0.44993850499782706</v>
      </c>
      <c r="U23" s="3">
        <v>21042596.348884385</v>
      </c>
      <c r="V23" s="3">
        <v>10430815.010141991</v>
      </c>
    </row>
    <row r="24" spans="2:22" x14ac:dyDescent="0.3">
      <c r="B24" s="4">
        <v>21</v>
      </c>
      <c r="C24" s="4" t="s">
        <v>49</v>
      </c>
      <c r="D24" s="4">
        <v>26.91</v>
      </c>
      <c r="E24" s="4">
        <v>8.140274999999999</v>
      </c>
      <c r="F24" s="4" t="s">
        <v>23</v>
      </c>
      <c r="G24" s="4" t="s">
        <v>29</v>
      </c>
      <c r="H24" s="4" t="s">
        <v>30</v>
      </c>
      <c r="I24" s="4" t="s">
        <v>26</v>
      </c>
      <c r="J24" s="7">
        <v>19152000</v>
      </c>
      <c r="K24" s="6">
        <v>6.9353109881514524E-2</v>
      </c>
      <c r="L24" s="3">
        <v>257000000</v>
      </c>
      <c r="M24" s="3">
        <v>276152000</v>
      </c>
      <c r="N24" s="3">
        <v>31571414.970624462</v>
      </c>
      <c r="O24" s="3">
        <v>15649286.454081714</v>
      </c>
      <c r="P24" s="3">
        <v>15216081.664675601</v>
      </c>
      <c r="Q24" s="3">
        <v>151900000</v>
      </c>
      <c r="R24" s="3">
        <f t="shared" si="0"/>
        <v>141366400</v>
      </c>
      <c r="S24" s="3">
        <v>10533600</v>
      </c>
      <c r="T24" s="25">
        <f t="shared" si="1"/>
        <v>0.44993618677042801</v>
      </c>
      <c r="U24" s="3">
        <v>18658288.571332052</v>
      </c>
      <c r="V24" s="3">
        <v>9248913.6448092982</v>
      </c>
    </row>
    <row r="25" spans="2:22" x14ac:dyDescent="0.3">
      <c r="B25" s="4">
        <v>22</v>
      </c>
      <c r="C25" s="4" t="s">
        <v>50</v>
      </c>
      <c r="D25" s="4">
        <v>47.74</v>
      </c>
      <c r="E25" s="4">
        <v>14.44135</v>
      </c>
      <c r="F25" s="4" t="s">
        <v>23</v>
      </c>
      <c r="G25" s="4" t="s">
        <v>29</v>
      </c>
      <c r="H25" s="4" t="s">
        <v>30</v>
      </c>
      <c r="I25" s="4" t="s">
        <v>26</v>
      </c>
      <c r="J25" s="7">
        <v>33974000</v>
      </c>
      <c r="K25" s="6">
        <v>6.9352527384592771E-2</v>
      </c>
      <c r="L25" s="3">
        <v>455900000</v>
      </c>
      <c r="M25" s="3">
        <v>489874000</v>
      </c>
      <c r="N25" s="3">
        <v>31569070.758620214</v>
      </c>
      <c r="O25" s="3">
        <v>15648124.477489986</v>
      </c>
      <c r="P25" s="3">
        <v>15214919.688083872</v>
      </c>
      <c r="Q25" s="3">
        <v>269500000</v>
      </c>
      <c r="R25" s="3">
        <f t="shared" si="0"/>
        <v>250814300.00000003</v>
      </c>
      <c r="S25" s="3">
        <v>18685699.99999997</v>
      </c>
      <c r="T25" s="25">
        <f t="shared" si="1"/>
        <v>0.44984799298091682</v>
      </c>
      <c r="U25" s="3">
        <v>18656891.495601173</v>
      </c>
      <c r="V25" s="3">
        <v>9248221.1143695023</v>
      </c>
    </row>
    <row r="26" spans="2:22" x14ac:dyDescent="0.3">
      <c r="B26" s="4">
        <v>23</v>
      </c>
      <c r="C26" s="4" t="s">
        <v>51</v>
      </c>
      <c r="D26" s="4">
        <v>47.48</v>
      </c>
      <c r="E26" s="4">
        <v>14.362699999999998</v>
      </c>
      <c r="F26" s="4" t="s">
        <v>23</v>
      </c>
      <c r="G26" s="4" t="s">
        <v>29</v>
      </c>
      <c r="H26" s="4" t="s">
        <v>30</v>
      </c>
      <c r="I26" s="4" t="s">
        <v>26</v>
      </c>
      <c r="J26" s="7">
        <v>33795000</v>
      </c>
      <c r="K26" s="6">
        <v>6.9352240429308737E-2</v>
      </c>
      <c r="L26" s="3">
        <v>453500000</v>
      </c>
      <c r="M26" s="3">
        <v>487295000</v>
      </c>
      <c r="N26" s="3">
        <v>31574843.170156032</v>
      </c>
      <c r="O26" s="3">
        <v>15650985.740494477</v>
      </c>
      <c r="P26" s="3">
        <v>15217780.951088363</v>
      </c>
      <c r="Q26" s="3">
        <v>268100000</v>
      </c>
      <c r="R26" s="3">
        <f t="shared" si="0"/>
        <v>249512750</v>
      </c>
      <c r="S26" s="3">
        <v>18587250</v>
      </c>
      <c r="T26" s="25">
        <f t="shared" si="1"/>
        <v>0.44980650496141128</v>
      </c>
      <c r="U26" s="3">
        <v>18660297.158612244</v>
      </c>
      <c r="V26" s="3">
        <v>9249909.3015240896</v>
      </c>
    </row>
    <row r="27" spans="2:22" x14ac:dyDescent="0.3">
      <c r="B27" s="4">
        <v>24</v>
      </c>
      <c r="C27" s="4" t="s">
        <v>52</v>
      </c>
      <c r="D27" s="4">
        <v>49.32</v>
      </c>
      <c r="E27" s="4">
        <v>14.9193</v>
      </c>
      <c r="F27" s="4" t="s">
        <v>23</v>
      </c>
      <c r="G27" s="4" t="s">
        <v>29</v>
      </c>
      <c r="H27" s="4" t="s">
        <v>30</v>
      </c>
      <c r="I27" s="4" t="s">
        <v>26</v>
      </c>
      <c r="J27" s="7">
        <v>35099000</v>
      </c>
      <c r="K27" s="6">
        <v>6.9352043770092409E-2</v>
      </c>
      <c r="L27" s="3">
        <v>471000000</v>
      </c>
      <c r="M27" s="3">
        <v>506099000</v>
      </c>
      <c r="N27" s="3">
        <v>31569845.770243913</v>
      </c>
      <c r="O27" s="3">
        <v>15648508.63445336</v>
      </c>
      <c r="P27" s="3">
        <v>15215303.845047247</v>
      </c>
      <c r="Q27" s="3">
        <v>278400000</v>
      </c>
      <c r="R27" s="3">
        <f t="shared" si="0"/>
        <v>259095550.00000003</v>
      </c>
      <c r="S27" s="3">
        <v>19304449.99999997</v>
      </c>
      <c r="T27" s="25">
        <f t="shared" si="1"/>
        <v>0.4499032908704883</v>
      </c>
      <c r="U27" s="3">
        <v>18657339.821573399</v>
      </c>
      <c r="V27" s="3">
        <v>9248443.3495539352</v>
      </c>
    </row>
    <row r="28" spans="2:22" x14ac:dyDescent="0.3">
      <c r="B28" s="4">
        <v>25</v>
      </c>
      <c r="C28" s="4" t="s">
        <v>53</v>
      </c>
      <c r="D28" s="4">
        <v>50.64</v>
      </c>
      <c r="E28" s="4">
        <v>15.3186</v>
      </c>
      <c r="F28" s="4" t="s">
        <v>23</v>
      </c>
      <c r="G28" s="4" t="s">
        <v>29</v>
      </c>
      <c r="H28" s="4" t="s">
        <v>30</v>
      </c>
      <c r="I28" s="4" t="s">
        <v>26</v>
      </c>
      <c r="J28" s="7">
        <v>38341000</v>
      </c>
      <c r="K28" s="6">
        <v>6.9352671021143508E-2</v>
      </c>
      <c r="L28" s="3">
        <v>514500000</v>
      </c>
      <c r="M28" s="3">
        <v>552841000</v>
      </c>
      <c r="N28" s="3">
        <v>33586620.187223375</v>
      </c>
      <c r="O28" s="3">
        <v>16648181.30018409</v>
      </c>
      <c r="P28" s="3">
        <v>16214976.510777976</v>
      </c>
      <c r="Q28" s="3">
        <v>304100000</v>
      </c>
      <c r="R28" s="3">
        <f t="shared" si="0"/>
        <v>283012450</v>
      </c>
      <c r="S28" s="3">
        <v>21087550</v>
      </c>
      <c r="T28" s="25">
        <f t="shared" si="1"/>
        <v>0.44992721088435372</v>
      </c>
      <c r="U28" s="3">
        <v>19849238.833835989</v>
      </c>
      <c r="V28" s="3">
        <v>9839267.6899325009</v>
      </c>
    </row>
    <row r="29" spans="2:22" x14ac:dyDescent="0.3">
      <c r="B29" s="4">
        <v>26</v>
      </c>
      <c r="C29" s="13" t="s">
        <v>54</v>
      </c>
      <c r="D29" s="13">
        <v>77.81</v>
      </c>
      <c r="E29" s="13">
        <v>23.537524999999999</v>
      </c>
      <c r="F29" s="13" t="s">
        <v>23</v>
      </c>
      <c r="G29" s="13" t="s">
        <v>29</v>
      </c>
      <c r="H29" s="13" t="s">
        <v>30</v>
      </c>
      <c r="I29" s="13" t="s">
        <v>26</v>
      </c>
      <c r="J29" s="14">
        <v>58916000</v>
      </c>
      <c r="K29" s="15">
        <v>6.9352431266744827E-2</v>
      </c>
      <c r="L29" s="16">
        <v>790600000</v>
      </c>
      <c r="M29" s="16">
        <v>849516000</v>
      </c>
      <c r="N29" s="16">
        <v>33588918.121170349</v>
      </c>
      <c r="O29" s="16">
        <v>16649320.337716054</v>
      </c>
      <c r="P29" s="16">
        <v>16216115.548309941</v>
      </c>
      <c r="Q29" s="16">
        <v>467300000</v>
      </c>
      <c r="R29" s="16">
        <f t="shared" si="0"/>
        <v>434896200</v>
      </c>
      <c r="S29" s="16">
        <v>32403800</v>
      </c>
      <c r="T29" s="25">
        <f t="shared" si="1"/>
        <v>0.4499162661269922</v>
      </c>
      <c r="U29" s="16">
        <v>19850591.767826062</v>
      </c>
      <c r="V29" s="16">
        <v>9839938.3393113799</v>
      </c>
    </row>
    <row r="30" spans="2:22" x14ac:dyDescent="0.3">
      <c r="B30" s="4">
        <v>27</v>
      </c>
      <c r="C30" s="13" t="s">
        <v>55</v>
      </c>
      <c r="D30" s="13">
        <v>47.48</v>
      </c>
      <c r="E30" s="13">
        <v>14.362699999999998</v>
      </c>
      <c r="F30" s="13" t="s">
        <v>23</v>
      </c>
      <c r="G30" s="13" t="s">
        <v>29</v>
      </c>
      <c r="H30" s="13" t="s">
        <v>30</v>
      </c>
      <c r="I30" s="13" t="s">
        <v>26</v>
      </c>
      <c r="J30" s="14">
        <v>33795000</v>
      </c>
      <c r="K30" s="15">
        <v>6.9352240429308737E-2</v>
      </c>
      <c r="L30" s="16">
        <v>453500000</v>
      </c>
      <c r="M30" s="16">
        <v>487295000</v>
      </c>
      <c r="N30" s="16">
        <v>31574843.170156032</v>
      </c>
      <c r="O30" s="16">
        <v>15650985.740494477</v>
      </c>
      <c r="P30" s="16">
        <v>15217780.951088363</v>
      </c>
      <c r="Q30" s="16">
        <v>268100000</v>
      </c>
      <c r="R30" s="16">
        <f t="shared" si="0"/>
        <v>249512750</v>
      </c>
      <c r="S30" s="16">
        <v>18587250</v>
      </c>
      <c r="T30" s="25">
        <f t="shared" si="1"/>
        <v>0.44980650496141128</v>
      </c>
      <c r="U30" s="16">
        <v>18660297.158612244</v>
      </c>
      <c r="V30" s="16">
        <v>9249909.3015240896</v>
      </c>
    </row>
    <row r="31" spans="2:22" x14ac:dyDescent="0.3">
      <c r="B31" s="4">
        <v>28</v>
      </c>
      <c r="C31" s="13" t="s">
        <v>56</v>
      </c>
      <c r="D31" s="13">
        <v>47.48</v>
      </c>
      <c r="E31" s="13">
        <v>14.362699999999998</v>
      </c>
      <c r="F31" s="13" t="s">
        <v>23</v>
      </c>
      <c r="G31" s="13" t="s">
        <v>29</v>
      </c>
      <c r="H31" s="13" t="s">
        <v>30</v>
      </c>
      <c r="I31" s="13" t="s">
        <v>26</v>
      </c>
      <c r="J31" s="14">
        <v>33795000</v>
      </c>
      <c r="K31" s="15">
        <v>6.9352240429308737E-2</v>
      </c>
      <c r="L31" s="16">
        <v>453500000</v>
      </c>
      <c r="M31" s="16">
        <v>487295000</v>
      </c>
      <c r="N31" s="16">
        <v>31574843.170156032</v>
      </c>
      <c r="O31" s="16">
        <v>15650985.740494477</v>
      </c>
      <c r="P31" s="16">
        <v>15217780.951088363</v>
      </c>
      <c r="Q31" s="16">
        <v>268100000</v>
      </c>
      <c r="R31" s="16">
        <f t="shared" si="0"/>
        <v>249512750</v>
      </c>
      <c r="S31" s="16">
        <v>18587250</v>
      </c>
      <c r="T31" s="25">
        <f t="shared" si="1"/>
        <v>0.44980650496141128</v>
      </c>
      <c r="U31" s="16">
        <v>18660297.158612244</v>
      </c>
      <c r="V31" s="16">
        <v>9249909.3015240896</v>
      </c>
    </row>
    <row r="32" spans="2:22" x14ac:dyDescent="0.3">
      <c r="B32" s="4">
        <v>29</v>
      </c>
      <c r="C32" s="13" t="s">
        <v>57</v>
      </c>
      <c r="D32" s="13">
        <v>47.48</v>
      </c>
      <c r="E32" s="13">
        <v>14.362699999999998</v>
      </c>
      <c r="F32" s="13" t="s">
        <v>23</v>
      </c>
      <c r="G32" s="13" t="s">
        <v>29</v>
      </c>
      <c r="H32" s="13" t="s">
        <v>30</v>
      </c>
      <c r="I32" s="13" t="s">
        <v>26</v>
      </c>
      <c r="J32" s="14">
        <v>33795000</v>
      </c>
      <c r="K32" s="15">
        <v>6.9352240429308737E-2</v>
      </c>
      <c r="L32" s="16">
        <v>453500000</v>
      </c>
      <c r="M32" s="16">
        <v>487295000</v>
      </c>
      <c r="N32" s="16">
        <v>31574843.170156032</v>
      </c>
      <c r="O32" s="16">
        <v>15650985.740494477</v>
      </c>
      <c r="P32" s="16">
        <v>15217780.951088363</v>
      </c>
      <c r="Q32" s="16">
        <v>268100000</v>
      </c>
      <c r="R32" s="16">
        <f t="shared" si="0"/>
        <v>249512750</v>
      </c>
      <c r="S32" s="16">
        <v>18587250</v>
      </c>
      <c r="T32" s="25">
        <f t="shared" si="1"/>
        <v>0.44980650496141128</v>
      </c>
      <c r="U32" s="16">
        <v>18660297.158612244</v>
      </c>
      <c r="V32" s="16">
        <v>9249909.3015240896</v>
      </c>
    </row>
    <row r="33" spans="2:22" x14ac:dyDescent="0.3">
      <c r="B33" s="4">
        <v>30</v>
      </c>
      <c r="C33" s="13" t="s">
        <v>58</v>
      </c>
      <c r="D33" s="13">
        <v>47.74</v>
      </c>
      <c r="E33" s="13">
        <v>14.44135</v>
      </c>
      <c r="F33" s="13" t="s">
        <v>23</v>
      </c>
      <c r="G33" s="13" t="s">
        <v>29</v>
      </c>
      <c r="H33" s="13" t="s">
        <v>30</v>
      </c>
      <c r="I33" s="13" t="s">
        <v>26</v>
      </c>
      <c r="J33" s="14">
        <v>33974000</v>
      </c>
      <c r="K33" s="15">
        <v>6.9352527384592771E-2</v>
      </c>
      <c r="L33" s="16">
        <v>455900000</v>
      </c>
      <c r="M33" s="16">
        <v>489874000</v>
      </c>
      <c r="N33" s="16">
        <v>31569070.758620214</v>
      </c>
      <c r="O33" s="16">
        <v>15648124.477489986</v>
      </c>
      <c r="P33" s="16">
        <v>15214919.688083872</v>
      </c>
      <c r="Q33" s="16">
        <v>269500000</v>
      </c>
      <c r="R33" s="16">
        <f t="shared" si="0"/>
        <v>250814300.00000003</v>
      </c>
      <c r="S33" s="16">
        <v>18685699.99999997</v>
      </c>
      <c r="T33" s="25">
        <f t="shared" si="1"/>
        <v>0.44984799298091682</v>
      </c>
      <c r="U33" s="16">
        <v>18656891.495601173</v>
      </c>
      <c r="V33" s="16">
        <v>9248221.1143695023</v>
      </c>
    </row>
    <row r="34" spans="2:22" x14ac:dyDescent="0.3">
      <c r="B34" s="4">
        <v>31</v>
      </c>
      <c r="C34" s="13" t="s">
        <v>59</v>
      </c>
      <c r="D34" s="13">
        <v>26.91</v>
      </c>
      <c r="E34" s="13">
        <v>8.140274999999999</v>
      </c>
      <c r="F34" s="13" t="s">
        <v>23</v>
      </c>
      <c r="G34" s="13" t="s">
        <v>29</v>
      </c>
      <c r="H34" s="13" t="s">
        <v>30</v>
      </c>
      <c r="I34" s="13" t="s">
        <v>26</v>
      </c>
      <c r="J34" s="14">
        <v>19152000</v>
      </c>
      <c r="K34" s="15">
        <v>6.9353109881514524E-2</v>
      </c>
      <c r="L34" s="16">
        <v>257000000</v>
      </c>
      <c r="M34" s="16">
        <v>276152000</v>
      </c>
      <c r="N34" s="16">
        <v>31571414.970624462</v>
      </c>
      <c r="O34" s="16">
        <v>15649286.454081714</v>
      </c>
      <c r="P34" s="16">
        <v>15216081.664675601</v>
      </c>
      <c r="Q34" s="16">
        <v>151900000</v>
      </c>
      <c r="R34" s="16">
        <f t="shared" si="0"/>
        <v>141366400</v>
      </c>
      <c r="S34" s="16">
        <v>10533600</v>
      </c>
      <c r="T34" s="25">
        <f t="shared" si="1"/>
        <v>0.44993618677042801</v>
      </c>
      <c r="U34" s="16">
        <v>18658288.571332052</v>
      </c>
      <c r="V34" s="16">
        <v>9248913.6448092982</v>
      </c>
    </row>
    <row r="35" spans="2:22" x14ac:dyDescent="0.3">
      <c r="B35" s="4">
        <v>32</v>
      </c>
      <c r="C35" s="4" t="s">
        <v>60</v>
      </c>
      <c r="D35" s="4">
        <v>65.69</v>
      </c>
      <c r="E35" s="4">
        <v>19.871224999999999</v>
      </c>
      <c r="F35" s="4" t="s">
        <v>28</v>
      </c>
      <c r="G35" s="4" t="s">
        <v>29</v>
      </c>
      <c r="H35" s="4" t="s">
        <v>30</v>
      </c>
      <c r="I35" s="4" t="s">
        <v>26</v>
      </c>
      <c r="J35" s="7">
        <v>61688000</v>
      </c>
      <c r="K35" s="6">
        <v>6.9352256579065713E-2</v>
      </c>
      <c r="L35" s="3">
        <v>827800000</v>
      </c>
      <c r="M35" s="3">
        <v>889488000</v>
      </c>
      <c r="N35" s="3">
        <v>41658226.908507153</v>
      </c>
      <c r="O35" s="3">
        <v>20649107.006035108</v>
      </c>
      <c r="P35" s="3">
        <v>20215902.216628995</v>
      </c>
      <c r="Q35" s="3">
        <v>489300000</v>
      </c>
      <c r="R35" s="3">
        <f t="shared" si="0"/>
        <v>455371600</v>
      </c>
      <c r="S35" s="3">
        <v>33928400</v>
      </c>
      <c r="T35" s="25">
        <f t="shared" si="1"/>
        <v>0.44990142546508816</v>
      </c>
      <c r="U35" s="3">
        <v>24619438.409056317</v>
      </c>
      <c r="V35" s="3">
        <v>12203855.619369216</v>
      </c>
    </row>
    <row r="36" spans="2:22" x14ac:dyDescent="0.3">
      <c r="B36" s="4">
        <v>33</v>
      </c>
      <c r="C36" s="4" t="s">
        <v>61</v>
      </c>
      <c r="D36" s="4">
        <v>66.239999999999995</v>
      </c>
      <c r="E36" s="4">
        <v>20.037599999999998</v>
      </c>
      <c r="F36" s="4" t="s">
        <v>28</v>
      </c>
      <c r="G36" s="4" t="s">
        <v>29</v>
      </c>
      <c r="H36" s="4" t="s">
        <v>30</v>
      </c>
      <c r="I36" s="4" t="s">
        <v>26</v>
      </c>
      <c r="J36" s="7">
        <v>62209000</v>
      </c>
      <c r="K36" s="6">
        <v>6.9351589560416899E-2</v>
      </c>
      <c r="L36" s="3">
        <v>834800000</v>
      </c>
      <c r="M36" s="3">
        <v>897009000</v>
      </c>
      <c r="N36" s="3">
        <v>41661676.04902783</v>
      </c>
      <c r="O36" s="3">
        <v>20650816.672455784</v>
      </c>
      <c r="P36" s="3">
        <v>20217611.883049671</v>
      </c>
      <c r="Q36" s="3">
        <v>538300000</v>
      </c>
      <c r="R36" s="3">
        <f t="shared" si="0"/>
        <v>500974600</v>
      </c>
      <c r="S36" s="3">
        <v>37325400</v>
      </c>
      <c r="T36" s="25">
        <f t="shared" si="1"/>
        <v>0.39988667944417822</v>
      </c>
      <c r="U36" s="3">
        <v>26859773.625583906</v>
      </c>
      <c r="V36" s="3">
        <v>13314389.786201943</v>
      </c>
    </row>
    <row r="37" spans="2:22" x14ac:dyDescent="0.3">
      <c r="B37" s="4">
        <v>34</v>
      </c>
      <c r="C37" s="4" t="s">
        <v>62</v>
      </c>
      <c r="D37" s="4">
        <v>66.239999999999995</v>
      </c>
      <c r="E37" s="4">
        <v>20.037599999999998</v>
      </c>
      <c r="F37" s="4" t="s">
        <v>28</v>
      </c>
      <c r="G37" s="4" t="s">
        <v>29</v>
      </c>
      <c r="H37" s="4" t="s">
        <v>30</v>
      </c>
      <c r="I37" s="4" t="s">
        <v>26</v>
      </c>
      <c r="J37" s="7">
        <v>62209000</v>
      </c>
      <c r="K37" s="6">
        <v>6.9351589560416899E-2</v>
      </c>
      <c r="L37" s="3">
        <v>834800000</v>
      </c>
      <c r="M37" s="3">
        <v>897009000</v>
      </c>
      <c r="N37" s="3">
        <v>41661676.04902783</v>
      </c>
      <c r="O37" s="3">
        <v>20650816.672455784</v>
      </c>
      <c r="P37" s="3">
        <v>20217611.883049671</v>
      </c>
      <c r="Q37" s="3">
        <v>538300000</v>
      </c>
      <c r="R37" s="3">
        <f t="shared" si="0"/>
        <v>500974600</v>
      </c>
      <c r="S37" s="3">
        <v>37325400</v>
      </c>
      <c r="T37" s="25">
        <f t="shared" si="1"/>
        <v>0.39988667944417822</v>
      </c>
      <c r="U37" s="3">
        <v>26859773.625583906</v>
      </c>
      <c r="V37" s="3">
        <v>13314389.786201943</v>
      </c>
    </row>
    <row r="38" spans="2:22" x14ac:dyDescent="0.3">
      <c r="B38" s="4">
        <v>35</v>
      </c>
      <c r="C38" s="4" t="s">
        <v>63</v>
      </c>
      <c r="D38" s="4">
        <v>62.51</v>
      </c>
      <c r="E38" s="4">
        <v>18.909274999999997</v>
      </c>
      <c r="F38" s="4" t="s">
        <v>64</v>
      </c>
      <c r="G38" s="4" t="s">
        <v>65</v>
      </c>
      <c r="H38" s="4" t="s">
        <v>30</v>
      </c>
      <c r="I38" s="4" t="s">
        <v>26</v>
      </c>
      <c r="J38" s="7">
        <v>53021000</v>
      </c>
      <c r="K38" s="6">
        <v>6.9351921006748016E-2</v>
      </c>
      <c r="L38" s="3">
        <v>711500000</v>
      </c>
      <c r="M38" s="3">
        <v>764521000</v>
      </c>
      <c r="N38" s="3">
        <v>37627037.525235638</v>
      </c>
      <c r="O38" s="3">
        <v>18650931.204660151</v>
      </c>
      <c r="P38" s="3">
        <v>18217726.415254038</v>
      </c>
      <c r="Q38" s="3">
        <v>474000000</v>
      </c>
      <c r="R38" s="3">
        <f t="shared" si="0"/>
        <v>441126980</v>
      </c>
      <c r="S38" s="3">
        <v>32873020</v>
      </c>
      <c r="T38" s="25">
        <f t="shared" si="1"/>
        <v>0.3800042445537597</v>
      </c>
      <c r="U38" s="3">
        <v>25067223.359964889</v>
      </c>
      <c r="V38" s="3">
        <v>12425822.619534597</v>
      </c>
    </row>
    <row r="39" spans="2:22" x14ac:dyDescent="0.3">
      <c r="B39" s="4">
        <v>36</v>
      </c>
      <c r="C39" s="4" t="s">
        <v>66</v>
      </c>
      <c r="D39" s="4">
        <v>62.51</v>
      </c>
      <c r="E39" s="4">
        <v>18.909274999999997</v>
      </c>
      <c r="F39" s="4" t="s">
        <v>64</v>
      </c>
      <c r="G39" s="4" t="s">
        <v>65</v>
      </c>
      <c r="H39" s="4" t="s">
        <v>30</v>
      </c>
      <c r="I39" s="4" t="s">
        <v>26</v>
      </c>
      <c r="J39" s="7">
        <v>53021000</v>
      </c>
      <c r="K39" s="6">
        <v>6.9351921006748016E-2</v>
      </c>
      <c r="L39" s="3">
        <v>711500000</v>
      </c>
      <c r="M39" s="3">
        <v>764521000</v>
      </c>
      <c r="N39" s="3">
        <v>37627037.525235638</v>
      </c>
      <c r="O39" s="3">
        <v>18650931.204660151</v>
      </c>
      <c r="P39" s="3">
        <v>18217726.415254038</v>
      </c>
      <c r="Q39" s="3">
        <v>474000000</v>
      </c>
      <c r="R39" s="3">
        <f t="shared" si="0"/>
        <v>441126980</v>
      </c>
      <c r="S39" s="3">
        <v>32873020</v>
      </c>
      <c r="T39" s="25">
        <f t="shared" si="1"/>
        <v>0.3800042445537597</v>
      </c>
      <c r="U39" s="3">
        <v>25067223.359964889</v>
      </c>
      <c r="V39" s="3">
        <v>12425822.619534597</v>
      </c>
    </row>
    <row r="40" spans="2:22" x14ac:dyDescent="0.3">
      <c r="B40" s="4">
        <v>37</v>
      </c>
      <c r="C40" s="4" t="s">
        <v>67</v>
      </c>
      <c r="D40" s="4">
        <v>48.62</v>
      </c>
      <c r="E40" s="4">
        <v>14.707549999999999</v>
      </c>
      <c r="F40" s="4" t="s">
        <v>64</v>
      </c>
      <c r="G40" s="4" t="s">
        <v>65</v>
      </c>
      <c r="H40" s="4" t="s">
        <v>30</v>
      </c>
      <c r="I40" s="4" t="s">
        <v>26</v>
      </c>
      <c r="J40" s="7">
        <v>41239000</v>
      </c>
      <c r="K40" s="6">
        <v>6.9351320717275525E-2</v>
      </c>
      <c r="L40" s="3">
        <v>553400000</v>
      </c>
      <c r="M40" s="3">
        <v>594639000</v>
      </c>
      <c r="N40" s="3">
        <v>37626933.105785802</v>
      </c>
      <c r="O40" s="3">
        <v>18650879.446134806</v>
      </c>
      <c r="P40" s="3">
        <v>18217674.656728692</v>
      </c>
      <c r="Q40" s="3">
        <v>368700000</v>
      </c>
      <c r="R40" s="3">
        <f t="shared" si="0"/>
        <v>343131820</v>
      </c>
      <c r="S40" s="3">
        <v>25568180</v>
      </c>
      <c r="T40" s="25">
        <f t="shared" si="1"/>
        <v>0.37995695699313337</v>
      </c>
      <c r="U40" s="3">
        <v>25067137.626593146</v>
      </c>
      <c r="V40" s="3">
        <v>12425780.121502224</v>
      </c>
    </row>
    <row r="41" spans="2:22" x14ac:dyDescent="0.3">
      <c r="B41" s="4">
        <v>38</v>
      </c>
      <c r="C41" s="4" t="s">
        <v>68</v>
      </c>
      <c r="D41" s="4">
        <v>48.62</v>
      </c>
      <c r="E41" s="4">
        <v>14.707549999999999</v>
      </c>
      <c r="F41" s="4" t="s">
        <v>64</v>
      </c>
      <c r="G41" s="4" t="s">
        <v>65</v>
      </c>
      <c r="H41" s="4" t="s">
        <v>30</v>
      </c>
      <c r="I41" s="4" t="s">
        <v>26</v>
      </c>
      <c r="J41" s="7">
        <v>41239000</v>
      </c>
      <c r="K41" s="6">
        <v>6.9351320717275525E-2</v>
      </c>
      <c r="L41" s="3">
        <v>553400000</v>
      </c>
      <c r="M41" s="3">
        <v>594639000</v>
      </c>
      <c r="N41" s="3">
        <v>37626933.105785802</v>
      </c>
      <c r="O41" s="3">
        <v>18650879.446134806</v>
      </c>
      <c r="P41" s="3">
        <v>18217674.656728692</v>
      </c>
      <c r="Q41" s="3">
        <v>368700000</v>
      </c>
      <c r="R41" s="3">
        <f t="shared" si="0"/>
        <v>343131820</v>
      </c>
      <c r="S41" s="3">
        <v>25568180</v>
      </c>
      <c r="T41" s="25">
        <f t="shared" si="1"/>
        <v>0.37995695699313337</v>
      </c>
      <c r="U41" s="3">
        <v>25067137.626593146</v>
      </c>
      <c r="V41" s="3">
        <v>12425780.121502224</v>
      </c>
    </row>
    <row r="42" spans="2:22" x14ac:dyDescent="0.3">
      <c r="B42" s="4">
        <v>39</v>
      </c>
      <c r="C42" s="4" t="s">
        <v>69</v>
      </c>
      <c r="D42" s="4">
        <v>52.67</v>
      </c>
      <c r="E42" s="4">
        <v>15.932675</v>
      </c>
      <c r="F42" s="4" t="s">
        <v>64</v>
      </c>
      <c r="G42" s="4" t="s">
        <v>65</v>
      </c>
      <c r="H42" s="4" t="s">
        <v>30</v>
      </c>
      <c r="I42" s="4" t="s">
        <v>26</v>
      </c>
      <c r="J42" s="7">
        <v>44675000</v>
      </c>
      <c r="K42" s="6">
        <v>6.9352272286257621E-2</v>
      </c>
      <c r="L42" s="3">
        <v>599500000</v>
      </c>
      <c r="M42" s="3">
        <v>644175000</v>
      </c>
      <c r="N42" s="3">
        <v>37627077.687833339</v>
      </c>
      <c r="O42" s="3">
        <v>18650951.112415209</v>
      </c>
      <c r="P42" s="3">
        <v>18217746.323009096</v>
      </c>
      <c r="Q42" s="3">
        <v>399400000</v>
      </c>
      <c r="R42" s="3">
        <f t="shared" si="0"/>
        <v>371701500</v>
      </c>
      <c r="S42" s="3">
        <v>27698500</v>
      </c>
      <c r="T42" s="25">
        <f t="shared" si="1"/>
        <v>0.37998081734778988</v>
      </c>
      <c r="U42" s="3">
        <v>25067259.578193869</v>
      </c>
      <c r="V42" s="3">
        <v>12425840.572910702</v>
      </c>
    </row>
    <row r="43" spans="2:22" x14ac:dyDescent="0.3">
      <c r="B43" s="4">
        <v>40</v>
      </c>
      <c r="C43" s="4" t="s">
        <v>70</v>
      </c>
      <c r="D43" s="4">
        <v>51.51</v>
      </c>
      <c r="E43" s="4">
        <v>15.581774999999999</v>
      </c>
      <c r="F43" s="4" t="s">
        <v>64</v>
      </c>
      <c r="G43" s="4" t="s">
        <v>65</v>
      </c>
      <c r="H43" s="4" t="s">
        <v>30</v>
      </c>
      <c r="I43" s="4" t="s">
        <v>26</v>
      </c>
      <c r="J43" s="7">
        <v>43691000</v>
      </c>
      <c r="K43" s="6">
        <v>6.9351784390570659E-2</v>
      </c>
      <c r="L43" s="3">
        <v>586300000</v>
      </c>
      <c r="M43" s="3">
        <v>629991000</v>
      </c>
      <c r="N43" s="3">
        <v>37627292.140978806</v>
      </c>
      <c r="O43" s="3">
        <v>18651057.412329469</v>
      </c>
      <c r="P43" s="3">
        <v>18217852.622923356</v>
      </c>
      <c r="Q43" s="3">
        <v>390600000</v>
      </c>
      <c r="R43" s="3">
        <f t="shared" si="0"/>
        <v>363511580</v>
      </c>
      <c r="S43" s="3">
        <v>27088420</v>
      </c>
      <c r="T43" s="25">
        <f t="shared" si="1"/>
        <v>0.3799904826880437</v>
      </c>
      <c r="U43" s="3">
        <v>25067389.305775501</v>
      </c>
      <c r="V43" s="3">
        <v>12425904.878872916</v>
      </c>
    </row>
    <row r="44" spans="2:22" x14ac:dyDescent="0.3">
      <c r="B44" s="4">
        <v>41</v>
      </c>
      <c r="C44" s="4" t="s">
        <v>71</v>
      </c>
      <c r="D44" s="4">
        <v>51.51</v>
      </c>
      <c r="E44" s="4">
        <v>15.581774999999999</v>
      </c>
      <c r="F44" s="4" t="s">
        <v>64</v>
      </c>
      <c r="G44" s="4" t="s">
        <v>65</v>
      </c>
      <c r="H44" s="4" t="s">
        <v>30</v>
      </c>
      <c r="I44" s="4" t="s">
        <v>26</v>
      </c>
      <c r="J44" s="7">
        <v>43691000</v>
      </c>
      <c r="K44" s="6">
        <v>6.9351784390570659E-2</v>
      </c>
      <c r="L44" s="3">
        <v>586300000</v>
      </c>
      <c r="M44" s="3">
        <v>629991000</v>
      </c>
      <c r="N44" s="3">
        <v>37627292.140978806</v>
      </c>
      <c r="O44" s="3">
        <v>18651057.412329469</v>
      </c>
      <c r="P44" s="3">
        <v>18217852.622923356</v>
      </c>
      <c r="Q44" s="3">
        <v>390600000</v>
      </c>
      <c r="R44" s="3">
        <f t="shared" si="0"/>
        <v>363511580</v>
      </c>
      <c r="S44" s="3">
        <v>27088420</v>
      </c>
      <c r="T44" s="25">
        <f t="shared" si="1"/>
        <v>0.3799904826880437</v>
      </c>
      <c r="U44" s="3">
        <v>25067389.305775501</v>
      </c>
      <c r="V44" s="3">
        <v>12425904.878872916</v>
      </c>
    </row>
    <row r="45" spans="2:22" x14ac:dyDescent="0.3">
      <c r="B45" s="4">
        <v>42</v>
      </c>
      <c r="C45" s="4" t="s">
        <v>72</v>
      </c>
      <c r="D45" s="4">
        <v>56.25</v>
      </c>
      <c r="E45" s="4">
        <v>17.015625</v>
      </c>
      <c r="F45" s="4" t="s">
        <v>64</v>
      </c>
      <c r="G45" s="4" t="s">
        <v>65</v>
      </c>
      <c r="H45" s="4" t="s">
        <v>30</v>
      </c>
      <c r="I45" s="4" t="s">
        <v>26</v>
      </c>
      <c r="J45" s="7">
        <v>47708000</v>
      </c>
      <c r="K45" s="6">
        <v>6.9352297109497196E-2</v>
      </c>
      <c r="L45" s="3">
        <v>640200000</v>
      </c>
      <c r="M45" s="3">
        <v>687908000</v>
      </c>
      <c r="N45" s="3">
        <v>37624242.424242422</v>
      </c>
      <c r="O45" s="3">
        <v>18649545.731878787</v>
      </c>
      <c r="P45" s="3">
        <v>18216340.942472674</v>
      </c>
      <c r="Q45" s="3">
        <v>426500000</v>
      </c>
      <c r="R45" s="3">
        <f t="shared" si="0"/>
        <v>396921040</v>
      </c>
      <c r="S45" s="3">
        <v>29578960</v>
      </c>
      <c r="T45" s="25">
        <f t="shared" si="1"/>
        <v>0.38000462355513898</v>
      </c>
      <c r="U45" s="3">
        <v>25065371.386593204</v>
      </c>
      <c r="V45" s="3">
        <v>12424904.596334253</v>
      </c>
    </row>
    <row r="46" spans="2:22" x14ac:dyDescent="0.3">
      <c r="B46" s="4">
        <v>43</v>
      </c>
      <c r="C46" s="4" t="s">
        <v>73</v>
      </c>
      <c r="D46" s="4">
        <v>66.66</v>
      </c>
      <c r="E46" s="4">
        <v>20.164649999999998</v>
      </c>
      <c r="F46" s="4" t="s">
        <v>64</v>
      </c>
      <c r="G46" s="4" t="s">
        <v>65</v>
      </c>
      <c r="H46" s="4" t="s">
        <v>30</v>
      </c>
      <c r="I46" s="4" t="s">
        <v>26</v>
      </c>
      <c r="J46" s="7">
        <v>56538000</v>
      </c>
      <c r="K46" s="6">
        <v>6.935152679340266E-2</v>
      </c>
      <c r="L46" s="3">
        <v>758700000</v>
      </c>
      <c r="M46" s="3">
        <v>815238000</v>
      </c>
      <c r="N46" s="3">
        <v>37625250.128318623</v>
      </c>
      <c r="O46" s="3">
        <v>18650045.229597341</v>
      </c>
      <c r="P46" s="3">
        <v>18216840.440191228</v>
      </c>
      <c r="Q46" s="3">
        <v>505500000</v>
      </c>
      <c r="R46" s="3">
        <f t="shared" si="0"/>
        <v>470446440</v>
      </c>
      <c r="S46" s="3">
        <v>35053560</v>
      </c>
      <c r="T46" s="25">
        <f t="shared" si="1"/>
        <v>0.37993088177145118</v>
      </c>
      <c r="U46" s="3">
        <v>25066021.974098239</v>
      </c>
      <c r="V46" s="3">
        <v>12425227.092560498</v>
      </c>
    </row>
    <row r="47" spans="2:22" x14ac:dyDescent="0.3">
      <c r="B47" s="4">
        <v>44</v>
      </c>
      <c r="C47" s="4" t="s">
        <v>74</v>
      </c>
      <c r="D47" s="4">
        <v>61.93</v>
      </c>
      <c r="E47" s="4">
        <v>18.733825</v>
      </c>
      <c r="F47" s="4" t="s">
        <v>64</v>
      </c>
      <c r="G47" s="4" t="s">
        <v>65</v>
      </c>
      <c r="H47" s="4" t="s">
        <v>30</v>
      </c>
      <c r="I47" s="4" t="s">
        <v>26</v>
      </c>
      <c r="J47" s="7">
        <v>52529000</v>
      </c>
      <c r="K47" s="6">
        <v>6.9351714814193804E-2</v>
      </c>
      <c r="L47" s="3">
        <v>704900000</v>
      </c>
      <c r="M47" s="3">
        <v>757429000</v>
      </c>
      <c r="N47" s="3">
        <v>37627126.334317736</v>
      </c>
      <c r="O47" s="3">
        <v>18650975.225454491</v>
      </c>
      <c r="P47" s="3">
        <v>18217770.436048377</v>
      </c>
      <c r="Q47" s="3">
        <v>469600000</v>
      </c>
      <c r="R47" s="3">
        <f t="shared" si="0"/>
        <v>437032020</v>
      </c>
      <c r="S47" s="3">
        <v>32567980</v>
      </c>
      <c r="T47" s="25">
        <f t="shared" si="1"/>
        <v>0.380008483472833</v>
      </c>
      <c r="U47" s="3">
        <v>25067276.970933594</v>
      </c>
      <c r="V47" s="3">
        <v>12425849.194491783</v>
      </c>
    </row>
    <row r="48" spans="2:22" x14ac:dyDescent="0.3">
      <c r="B48" s="4">
        <v>45</v>
      </c>
      <c r="C48" s="4" t="s">
        <v>75</v>
      </c>
      <c r="D48" s="4">
        <v>61.93</v>
      </c>
      <c r="E48" s="4">
        <v>18.733825</v>
      </c>
      <c r="F48" s="4" t="s">
        <v>64</v>
      </c>
      <c r="G48" s="4" t="s">
        <v>65</v>
      </c>
      <c r="H48" s="4" t="s">
        <v>30</v>
      </c>
      <c r="I48" s="4" t="s">
        <v>26</v>
      </c>
      <c r="J48" s="7">
        <v>52529000</v>
      </c>
      <c r="K48" s="6">
        <v>6.9351714814193804E-2</v>
      </c>
      <c r="L48" s="3">
        <v>704900000</v>
      </c>
      <c r="M48" s="3">
        <v>757429000</v>
      </c>
      <c r="N48" s="3">
        <v>37627126.334317736</v>
      </c>
      <c r="O48" s="3">
        <v>18650975.225454491</v>
      </c>
      <c r="P48" s="3">
        <v>18217770.436048377</v>
      </c>
      <c r="Q48" s="3">
        <v>469600000</v>
      </c>
      <c r="R48" s="3">
        <f t="shared" si="0"/>
        <v>437032020</v>
      </c>
      <c r="S48" s="3">
        <v>32567980</v>
      </c>
      <c r="T48" s="25">
        <f t="shared" si="1"/>
        <v>0.380008483472833</v>
      </c>
      <c r="U48" s="3">
        <v>25067276.970933594</v>
      </c>
      <c r="V48" s="3">
        <v>12425849.194491783</v>
      </c>
    </row>
    <row r="49" spans="2:22" x14ac:dyDescent="0.3">
      <c r="B49" s="4">
        <v>46</v>
      </c>
      <c r="C49" s="4" t="s">
        <v>76</v>
      </c>
      <c r="D49" s="4">
        <v>66.56</v>
      </c>
      <c r="E49" s="4">
        <v>20.134399999999999</v>
      </c>
      <c r="F49" s="4" t="s">
        <v>64</v>
      </c>
      <c r="G49" s="4" t="s">
        <v>65</v>
      </c>
      <c r="H49" s="4" t="s">
        <v>30</v>
      </c>
      <c r="I49" s="4" t="s">
        <v>26</v>
      </c>
      <c r="J49" s="7">
        <v>56456000</v>
      </c>
      <c r="K49" s="6">
        <v>6.9351494246096088E-2</v>
      </c>
      <c r="L49" s="3">
        <v>757600000</v>
      </c>
      <c r="M49" s="3">
        <v>814056000</v>
      </c>
      <c r="N49" s="3">
        <v>37627145.581691034</v>
      </c>
      <c r="O49" s="3">
        <v>18650984.765972663</v>
      </c>
      <c r="P49" s="3">
        <v>18217779.976566549</v>
      </c>
      <c r="Q49" s="3">
        <v>504800000</v>
      </c>
      <c r="R49" s="3">
        <f t="shared" si="0"/>
        <v>469797280</v>
      </c>
      <c r="S49" s="3">
        <v>35002720</v>
      </c>
      <c r="T49" s="26">
        <f t="shared" si="1"/>
        <v>0.37988743400211189</v>
      </c>
      <c r="U49" s="3">
        <v>25067283.852511127</v>
      </c>
      <c r="V49" s="3">
        <v>12425852.605689766</v>
      </c>
    </row>
    <row r="50" spans="2:22" ht="25.5" customHeight="1" x14ac:dyDescent="0.3">
      <c r="B50" s="19" t="s">
        <v>77</v>
      </c>
      <c r="C50" s="19"/>
      <c r="D50" s="8"/>
      <c r="E50" s="17">
        <v>1106.2636749999995</v>
      </c>
      <c r="F50" s="8"/>
      <c r="G50" s="8"/>
      <c r="H50" s="8"/>
      <c r="I50" s="8"/>
      <c r="J50" s="9">
        <v>2835572000</v>
      </c>
      <c r="K50" s="10"/>
      <c r="L50" s="18">
        <v>38051200000</v>
      </c>
      <c r="M50" s="9">
        <v>40886772000</v>
      </c>
      <c r="N50" s="9"/>
      <c r="O50" s="9"/>
      <c r="P50" s="9"/>
      <c r="Q50" s="9">
        <v>23606286710</v>
      </c>
      <c r="R50" s="18">
        <v>21969148000</v>
      </c>
      <c r="S50" s="9">
        <v>1637138709.9999998</v>
      </c>
      <c r="T50" s="10">
        <f>SUM(T4:T49)/46</f>
        <v>0.39950651255441061</v>
      </c>
      <c r="U50" s="9"/>
      <c r="V50" s="9"/>
    </row>
    <row r="51" spans="2:22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3"/>
      <c r="M51" s="3"/>
      <c r="N51" s="3"/>
      <c r="O51" s="3"/>
      <c r="P51" s="3"/>
      <c r="Q51" s="3"/>
      <c r="R51" s="3"/>
      <c r="S51" s="3"/>
      <c r="T51" s="27"/>
      <c r="U51" s="3"/>
      <c r="V51" s="3"/>
    </row>
    <row r="52" spans="2:22" x14ac:dyDescent="0.3">
      <c r="L52" s="1"/>
      <c r="M52" s="1"/>
      <c r="N52" s="1"/>
      <c r="O52" s="1"/>
      <c r="P52" s="1"/>
      <c r="Q52" s="1"/>
      <c r="R52" s="2"/>
      <c r="S52" s="1"/>
      <c r="T52" s="28"/>
      <c r="U52" s="1"/>
      <c r="V52" s="1"/>
    </row>
  </sheetData>
  <mergeCells count="3">
    <mergeCell ref="B50:C50"/>
    <mergeCell ref="Q2:V2"/>
    <mergeCell ref="J2:P2"/>
  </mergeCells>
  <phoneticPr fontId="1" type="noConversion"/>
  <pageMargins left="0.7" right="0.7" top="0.75" bottom="0.75" header="0.3" footer="0.3"/>
  <pageSetup paperSize="9" orientation="portrait" horizontalDpi="90" verticalDpi="90" r:id="rId1"/>
</worksheet>
</file>

<file path=docMetadata/LabelInfo.xml><?xml version="1.0" encoding="utf-8"?>
<clbl:labelList xmlns:clbl="http://schemas.microsoft.com/office/2020/mipLabelMetadata">
  <clbl:label id="{43d7489c-57ce-4967-b332-b53a94d66806}" enabled="0" method="" siteId="{43d7489c-57ce-4967-b332-b53a94d668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상가 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김윤배(Wybee KIM)/청라 SK V1 분양사무소/SKecoplant</dc:creator>
  <cp:lastModifiedBy>우식 신</cp:lastModifiedBy>
  <dcterms:created xsi:type="dcterms:W3CDTF">2019-07-18T01:34:11Z</dcterms:created>
  <dcterms:modified xsi:type="dcterms:W3CDTF">2025-08-22T06:34:43Z</dcterms:modified>
</cp:coreProperties>
</file>